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oscar\Desktop\"/>
    </mc:Choice>
  </mc:AlternateContent>
  <xr:revisionPtr revIDLastSave="0" documentId="8_{3DD66CC8-5759-495A-AAF0-2F1A3EA5E870}" xr6:coauthVersionLast="47" xr6:coauthVersionMax="47" xr10:uidLastSave="{00000000-0000-0000-0000-000000000000}"/>
  <bookViews>
    <workbookView xWindow="-108" yWindow="-108" windowWidth="23256" windowHeight="12456"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J22" i="2"/>
  <c r="J14" i="2"/>
  <c r="H14" i="2"/>
  <c r="H22" i="2"/>
  <c r="H17" i="2"/>
  <c r="H19" i="2"/>
  <c r="H8" i="2"/>
  <c r="H10" i="2"/>
  <c r="H11" i="2"/>
  <c r="H12" i="2"/>
  <c r="H13" i="2"/>
  <c r="H9" i="2"/>
  <c r="H21" i="2" l="1"/>
  <c r="H20" i="2"/>
  <c r="H18"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<sst xmlns="http://schemas.openxmlformats.org/spreadsheetml/2006/main" count="80" uniqueCount="71">
  <si>
    <t>INSTRUCCIONES</t>
  </si>
  <si>
    <t>CRITERIOS DE VALORACIÓN</t>
  </si>
  <si>
    <t>NOMBRE Y APELLIDOS:</t>
  </si>
  <si>
    <t>DNI:</t>
  </si>
  <si>
    <t>FECHA:</t>
  </si>
  <si>
    <t>PUNTUACIÓN MÁX.</t>
  </si>
  <si>
    <t>PUNTUACIÓN TOTAL</t>
  </si>
  <si>
    <t>PUNTOS</t>
  </si>
  <si>
    <t>ORDEN LISTA</t>
  </si>
  <si>
    <t>SÍ</t>
  </si>
  <si>
    <t>NO</t>
  </si>
  <si>
    <t>BAREMACIÓN</t>
  </si>
  <si>
    <t>Disponibilidad de incorporación inmediata</t>
  </si>
  <si>
    <t>Disponibilidad para trabajar en turnos rotativos, incluyendo noches, fines de semana y festivos.</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</si>
  <si>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</si>
  <si>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</si>
  <si>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</si>
  <si>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</si>
  <si>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</si>
  <si>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</si>
  <si>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</si>
  <si>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</si>
  <si>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</si>
  <si>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</si>
  <si>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</si>
  <si>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</si>
  <si>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</si>
  <si>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</si>
  <si>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</si>
  <si>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</si>
  <si>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</si>
  <si>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</si>
  <si>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</si>
  <si>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</si>
  <si>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</si>
  <si>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</si>
  <si>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Poseer el permiso de conducción tipo B</t>
  </si>
  <si>
    <t>Poder obtener Certificado de Antecedentes Penales</t>
  </si>
  <si>
    <t>Poder obtener el Certificado negativo de delitos de naturaleza sexual</t>
  </si>
  <si>
    <t>Conocimientos de Protección Civil y Atención de Emergencias</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</si>
  <si>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</si>
  <si>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</si>
  <si>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</si>
  <si>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</si>
  <si>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</si>
  <si>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</si>
  <si>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</si>
  <si>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</si>
  <si>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</si>
  <si>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</si>
  <si>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Experiencia profesional dentro de GSC en las salas operativas.</t>
  </si>
  <si>
    <t>Experiencia Profesional como interviniente profesional en PCAE.</t>
  </si>
  <si>
    <t>Experiencia profesional en la dirección de planes de actuación en emergencias en planes de autoprotección.</t>
  </si>
  <si>
    <t>Experiencia profesional en la dirección, gestión y coordinación operativa de dispositivos de riesgos previsibles.</t>
  </si>
  <si>
    <t>Por mes</t>
  </si>
  <si>
    <t>Total</t>
  </si>
  <si>
    <t>Certificado profesional de teleoperaciones de atención, gestión y coordinación en emergencias (código: SEAD0312). </t>
  </si>
  <si>
    <t>Titulación académica oficial adicional a la solicitada en los requisitos, relacionada exclusivamente con PCAE.</t>
  </si>
  <si>
    <t>Formación continuada acreditada en el sector (PCAE) impartida por centros universitarios: igual o superior a 15 ECTS (equivalente en horas). (0,5 puntos por cada una hasta un máximo de 1,50 puntos).</t>
  </si>
  <si>
    <t>Formación continuada acreditada* en el sector (PCAE) impartida por centros universitarios: inferior a 15 ECTS (equivalente en horas). (0,20 puntos por cada una hasta un máximo de 1 punto).</t>
  </si>
  <si>
    <t>Cursos, jornadas o seminarios homologados, realizados en organismos oficiales o centros homologados cuyos contenidos estén directamente relacionados con PCAE. (0,1 por cada unidad hasta un máximo de 0,50 puntos)</t>
  </si>
  <si>
    <t>MESES*</t>
  </si>
  <si>
    <t>* Se entenderá por mes trabajado aquel que sea a jornada completa o su equivalencia, por lo que se ha de computar toda jornada parcial a estos efectos (cada dos meses a media jornada computará como 1 mes, y proporcionalmente otras jornadas parciales). 
En el caso de que se haya accedido con requisito de experiencia, se habrá de computar a efectos de criterios, sólo aquellas experiencias que estén por encima del requisito.</t>
  </si>
  <si>
    <t>EXPERIENCIA: En las celdas en blanco, hay que indicar si se cumple con el criterio y en qué grado, indicando los meses, computados a jornada completa, redondeando con un único decimal.</t>
  </si>
  <si>
    <t>Ciclo Formativo de Grado Medio de Técnico en Emergencias y Protección Civil o Titulación Superior en Seguridad y Emergencias (indicar cual).</t>
  </si>
  <si>
    <t>Otras Titulaciones profesionales desde Nivel 4 del MECU + experiencia profesional de 2 años a jornada completa o equivalente en PCAE</t>
  </si>
  <si>
    <t>Experiencia Profesional como gestor o teleoperador en Centros de Coordinación Operativa de PCAE.</t>
  </si>
  <si>
    <t>Experiencia acreditada no laboral, relacionada con PCAE</t>
  </si>
  <si>
    <t>Experiencia (máx. 13 puntos)</t>
  </si>
  <si>
    <t>Formación (máx. 7 puntos)</t>
  </si>
  <si>
    <r>
      <t xml:space="preserve">AUTOBAREMACIÓN DE MÉRITOS,
MEDIANTE PROCEDIMIENTO REDUCIDO, 
PARA LA COBERTURA TEMPORAL DEL PUESTO DE 
</t>
    </r>
    <r>
      <rPr>
        <b/>
        <u/>
        <sz val="15"/>
        <color theme="3"/>
        <rFont val="Franklin Gothic Book"/>
        <family val="2"/>
        <scheme val="minor"/>
      </rPr>
      <t>GESTOR/A DE RECURSOS</t>
    </r>
    <r>
      <rPr>
        <b/>
        <sz val="15"/>
        <color theme="3"/>
        <rFont val="Franklin Gothic Book"/>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</si>
</sst>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0" fillId="0" borderId="0" xfId="0" applyAlignment="1">
      <alignment horizontal="center" vertical="center"/>
    </xf>
    <xf numFmtId="2" fontId="2" fillId="5" borderId="1" xfId="0" applyNumberFormat="1" applyFont="1" applyFill="1" applyBorder="1" applyAlignment="1">
      <alignment horizontal="center" vertical="center"/>
    </xf>
    <xf numFmtId="165"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15" fillId="5" borderId="0" xfId="0" applyFont="1" applyFill="1" applyAlignment="1">
      <alignment horizontal="left" vertical="center" wrapText="1"/>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vertical="center"/>
    </xf>
    <xf numFmtId="0" fontId="2" fillId="2" borderId="0" xfId="0" applyFont="1" applyFill="1" applyAlignment="1">
      <alignment vertical="center"/>
    </xf>
    <xf numFmtId="0" fontId="2" fillId="2" borderId="1" xfId="0" applyFont="1" applyFill="1" applyBorder="1" applyAlignment="1">
      <alignment horizontal="center" vertical="center"/>
    </xf>
    <xf numFmtId="2" fontId="8" fillId="6"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0" t="s">
        <v>70</v>
      </c>
    </row>
    <row r="4" spans="2:3" ht="27" customHeight="1" x14ac:dyDescent="0.35">
      <c r="B4" s="34" t="s">
        <v>0</v>
      </c>
      <c r="C4" s="34"/>
    </row>
    <row r="6" spans="2:3" ht="16.2" x14ac:dyDescent="0.35">
      <c r="B6" s="35" t="s">
        <v>19</v>
      </c>
      <c r="C6" s="35"/>
    </row>
    <row r="8" spans="2:3" ht="45.6" customHeight="1" x14ac:dyDescent="0.35">
      <c r="B8" s="32" t="s">
        <v>24</v>
      </c>
      <c r="C8" s="32"/>
    </row>
    <row r="9" spans="2:3" ht="45.6" customHeight="1" x14ac:dyDescent="0.35">
      <c r="B9" s="32" t="s">
        <v>32</v>
      </c>
      <c r="C9" s="32"/>
    </row>
    <row r="10" spans="2:3" ht="16.8" customHeight="1" x14ac:dyDescent="0.35"/>
    <row r="11" spans="2:3" s="3" customFormat="1" ht="25.2" customHeight="1" x14ac:dyDescent="0.35">
      <c r="B11" s="33" t="s">
        <v>25</v>
      </c>
      <c r="C11" s="33"/>
    </row>
    <row r="12" spans="2:3" s="3" customFormat="1" ht="25.2" customHeight="1" x14ac:dyDescent="0.35">
      <c r="B12" s="33" t="s">
        <v>26</v>
      </c>
      <c r="C12" s="33"/>
    </row>
    <row r="13" spans="2:3" s="3" customFormat="1" ht="45.6" customHeight="1" x14ac:dyDescent="0.35">
      <c r="B13" s="32" t="s">
        <v>63</v>
      </c>
      <c r="C13" s="32"/>
    </row>
    <row r="14" spans="2:3" s="3" customFormat="1" ht="45.6" customHeight="1" x14ac:dyDescent="0.35">
      <c r="B14" s="32" t="s">
        <v>23</v>
      </c>
      <c r="C14" s="32"/>
    </row>
    <row r="15" spans="2:3" s="3" customFormat="1" ht="25.2" customHeight="1" x14ac:dyDescent="0.35">
      <c r="B15" s="33" t="s">
        <v>27</v>
      </c>
      <c r="C15" s="33"/>
    </row>
    <row r="16" spans="2:3" s="3" customFormat="1" ht="25.2" customHeight="1" x14ac:dyDescent="0.35">
      <c r="B16" s="33" t="s">
        <v>28</v>
      </c>
      <c r="C16" s="33"/>
    </row>
    <row r="17" spans="2:3" s="3" customFormat="1" ht="25.2" customHeight="1" x14ac:dyDescent="0.35">
      <c r="B17" s="33" t="s">
        <v>29</v>
      </c>
      <c r="C17" s="33"/>
    </row>
    <row r="18" spans="2:3" s="3" customFormat="1" ht="25.2" customHeight="1" x14ac:dyDescent="0.35">
      <c r="B18" s="33" t="s">
        <v>30</v>
      </c>
      <c r="C18" s="33"/>
    </row>
    <row r="19" spans="2:3" s="3" customFormat="1" ht="25.2" customHeight="1" x14ac:dyDescent="0.35">
      <c r="B19" s="33" t="s">
        <v>31</v>
      </c>
      <c r="C19" s="33"/>
    </row>
    <row r="20" spans="2:3" ht="6" customHeight="1" x14ac:dyDescent="0.35">
      <c r="B20" s="4"/>
      <c r="C20" s="5"/>
    </row>
    <row r="21" spans="2:3" ht="11.4" customHeight="1" x14ac:dyDescent="0.35">
      <c r="B21" s="1"/>
    </row>
    <row r="22" spans="2:3" ht="31.2" customHeight="1" x14ac:dyDescent="0.35">
      <c r="B22" s="31" t="s">
        <v>20</v>
      </c>
      <c r="C22" s="31"/>
    </row>
  </sheetData>
  <sheetProtection algorithmName="SHA-512" hashValue="C27n4FdtS3lO5xSW2P4uzru/n3ag6aem7gC3b48wE6Gu+hRVSQ00/3F6RZL/O5w9To2hPrs6sHg07Ng13rUykg==" saltValue="+vZdTmyaPSOM6cXV0cohEw==" spinCount="100000" sheet="1" objects="1" scenarios="1" selectLockedCell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8"/>
  <sheetViews>
    <sheetView showGridLines="0" workbookViewId="0">
      <selection activeCell="E14" sqref="E14"/>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9</v>
      </c>
    </row>
    <row r="2" spans="1:5" x14ac:dyDescent="0.35">
      <c r="A2" s="15" t="s">
        <v>10</v>
      </c>
      <c r="B2" s="37" t="s">
        <v>34</v>
      </c>
      <c r="C2" s="37"/>
      <c r="D2" s="9" t="s">
        <v>14</v>
      </c>
      <c r="E2" s="9" t="s">
        <v>15</v>
      </c>
    </row>
    <row r="3" spans="1:5" x14ac:dyDescent="0.35">
      <c r="B3" s="17"/>
    </row>
    <row r="4" spans="1:5" x14ac:dyDescent="0.35">
      <c r="B4" s="38" t="s">
        <v>45</v>
      </c>
      <c r="C4" s="38"/>
      <c r="D4" s="38"/>
      <c r="E4" s="38"/>
    </row>
    <row r="5" spans="1:5" x14ac:dyDescent="0.35">
      <c r="B5" s="18" t="s">
        <v>43</v>
      </c>
      <c r="D5" s="28"/>
      <c r="E5" s="29" t="s">
        <v>35</v>
      </c>
    </row>
    <row r="6" spans="1:5" x14ac:dyDescent="0.35">
      <c r="B6" s="18" t="s">
        <v>41</v>
      </c>
      <c r="D6" s="28"/>
      <c r="E6" s="29" t="s">
        <v>35</v>
      </c>
    </row>
    <row r="7" spans="1:5" x14ac:dyDescent="0.35">
      <c r="B7" s="18" t="s">
        <v>44</v>
      </c>
      <c r="D7" s="28"/>
      <c r="E7" s="29" t="s">
        <v>35</v>
      </c>
    </row>
    <row r="8" spans="1:5" x14ac:dyDescent="0.35">
      <c r="B8" s="18" t="s">
        <v>42</v>
      </c>
      <c r="D8" s="28"/>
      <c r="E8" s="29" t="s">
        <v>35</v>
      </c>
    </row>
    <row r="9" spans="1:5" x14ac:dyDescent="0.35">
      <c r="B9" s="18" t="s">
        <v>40</v>
      </c>
      <c r="D9" s="28"/>
      <c r="E9" s="29" t="s">
        <v>35</v>
      </c>
    </row>
    <row r="10" spans="1:5" x14ac:dyDescent="0.35">
      <c r="B10" s="18" t="s">
        <v>38</v>
      </c>
      <c r="D10" s="28"/>
      <c r="E10" s="29" t="s">
        <v>35</v>
      </c>
    </row>
    <row r="11" spans="1:5" x14ac:dyDescent="0.35">
      <c r="B11" s="18" t="s">
        <v>37</v>
      </c>
      <c r="D11" s="28"/>
      <c r="E11" s="29" t="s">
        <v>35</v>
      </c>
    </row>
    <row r="12" spans="1:5" x14ac:dyDescent="0.35">
      <c r="B12" s="18"/>
      <c r="D12" s="16"/>
      <c r="E12" s="24"/>
    </row>
    <row r="13" spans="1:5" x14ac:dyDescent="0.35">
      <c r="B13" s="38" t="s">
        <v>46</v>
      </c>
      <c r="C13" s="38"/>
      <c r="D13" s="38"/>
      <c r="E13" s="38"/>
    </row>
    <row r="14" spans="1:5" ht="36" customHeight="1" x14ac:dyDescent="0.35">
      <c r="B14" s="18" t="s">
        <v>64</v>
      </c>
      <c r="D14" s="28"/>
      <c r="E14" s="30"/>
    </row>
    <row r="15" spans="1:5" ht="36" customHeight="1" x14ac:dyDescent="0.35">
      <c r="B15" s="18" t="s">
        <v>65</v>
      </c>
      <c r="D15" s="28"/>
      <c r="E15" s="30"/>
    </row>
    <row r="16" spans="1:5" x14ac:dyDescent="0.35">
      <c r="B16" s="18"/>
      <c r="D16" s="16"/>
      <c r="E16" s="16"/>
    </row>
    <row r="17" spans="2:5" x14ac:dyDescent="0.35">
      <c r="B17" s="38" t="s">
        <v>47</v>
      </c>
      <c r="C17" s="38"/>
      <c r="D17" s="38"/>
      <c r="E17" s="38"/>
    </row>
    <row r="18" spans="2:5" x14ac:dyDescent="0.35">
      <c r="B18" s="18" t="s">
        <v>39</v>
      </c>
      <c r="D18" s="28"/>
      <c r="E18" s="30"/>
    </row>
    <row r="19" spans="2:5" x14ac:dyDescent="0.35">
      <c r="B19" s="18"/>
    </row>
    <row r="20" spans="2:5" x14ac:dyDescent="0.35">
      <c r="B20" s="38" t="s">
        <v>48</v>
      </c>
      <c r="C20" s="38"/>
      <c r="D20" s="38"/>
      <c r="E20" s="38"/>
    </row>
    <row r="21" spans="2:5" x14ac:dyDescent="0.35">
      <c r="B21" s="18" t="s">
        <v>12</v>
      </c>
      <c r="D21" s="28"/>
      <c r="E21" s="29" t="s">
        <v>35</v>
      </c>
    </row>
    <row r="22" spans="2:5" ht="30" x14ac:dyDescent="0.35">
      <c r="B22" s="18" t="s">
        <v>13</v>
      </c>
      <c r="D22" s="28"/>
      <c r="E22" s="29" t="s">
        <v>35</v>
      </c>
    </row>
    <row r="23" spans="2:5" x14ac:dyDescent="0.35">
      <c r="B23" s="18"/>
      <c r="D23" s="16"/>
      <c r="E23" s="24"/>
    </row>
    <row r="24" spans="2:5" x14ac:dyDescent="0.35">
      <c r="B24" s="38" t="s">
        <v>49</v>
      </c>
      <c r="C24" s="38"/>
      <c r="D24" s="38"/>
      <c r="E24" s="38"/>
    </row>
    <row r="25" spans="2:5" x14ac:dyDescent="0.35">
      <c r="B25" s="18" t="s">
        <v>36</v>
      </c>
      <c r="D25" s="28"/>
      <c r="E25" s="30"/>
    </row>
    <row r="27" spans="2:5" x14ac:dyDescent="0.35">
      <c r="B27" s="36" t="s">
        <v>16</v>
      </c>
      <c r="C27" s="36"/>
      <c r="D27" s="36"/>
      <c r="E27" s="36"/>
    </row>
    <row r="28" spans="2:5" x14ac:dyDescent="0.35">
      <c r="B28" s="36" t="s">
        <v>33</v>
      </c>
      <c r="C28" s="36"/>
      <c r="D28" s="36"/>
      <c r="E28" s="36"/>
    </row>
  </sheetData>
  <sheetProtection algorithmName="SHA-512" hashValue="u3u5BuhF4i9dD5yTTcd1JD7nEkTD4n1L06TBHr0UU3ZHw8cS30+WMjMuFVshsBe4u06uBuGDedwYxUKZ39P2Jw==" saltValue="d731ihWHVoOZ4TcHxLjEGQ==" spinCount="100000" sheet="1" objects="1" scenarios="1" selectLockedCells="1"/>
  <protectedRanges>
    <protectedRange sqref="D18:E18 D21:E23 D25:E25 D5:E12 D14:E15" name="Requisitos"/>
  </protectedRanges>
  <mergeCells count="8">
    <mergeCell ref="B27:E27"/>
    <mergeCell ref="B28:E28"/>
    <mergeCell ref="B2:C2"/>
    <mergeCell ref="B13:E13"/>
    <mergeCell ref="B17:E17"/>
    <mergeCell ref="B20:E20"/>
    <mergeCell ref="B4:E4"/>
    <mergeCell ref="B24:E24"/>
  </mergeCells>
  <dataValidations count="2">
    <dataValidation type="list" allowBlank="1" showInputMessage="1" showErrorMessage="1" sqref="D16" xr:uid="{2FE75F01-61A3-49E4-9CD9-824ABEDE6910}">
      <formula1>#REF!</formula1>
    </dataValidation>
    <dataValidation type="list" allowBlank="1" showInputMessage="1" showErrorMessage="1" sqref="D14:D15 D18 D21:D23 D5:D12 D25"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workbookViewId="0">
      <selection activeCell="G20" sqref="G20"/>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2</v>
      </c>
      <c r="C2" s="41"/>
      <c r="D2" s="42"/>
      <c r="E2" s="42"/>
      <c r="F2" s="43"/>
      <c r="G2" s="52" t="s">
        <v>8</v>
      </c>
      <c r="H2" s="52"/>
      <c r="I2" s="48" t="s">
        <v>6</v>
      </c>
      <c r="J2" s="48"/>
      <c r="K2" s="19">
        <v>1</v>
      </c>
    </row>
    <row r="3" spans="2:12" x14ac:dyDescent="0.35">
      <c r="B3" s="3"/>
      <c r="C3" s="3"/>
      <c r="D3" s="3"/>
      <c r="E3" s="3"/>
      <c r="F3" s="3"/>
      <c r="G3" s="53"/>
      <c r="H3" s="53"/>
      <c r="I3" s="49">
        <f>H14+H22</f>
        <v>0</v>
      </c>
      <c r="J3" s="50"/>
      <c r="K3" s="19">
        <v>2</v>
      </c>
    </row>
    <row r="4" spans="2:12" ht="21" customHeight="1" x14ac:dyDescent="0.35">
      <c r="B4" s="8" t="s">
        <v>3</v>
      </c>
      <c r="C4" s="28"/>
      <c r="D4" s="8" t="s">
        <v>4</v>
      </c>
      <c r="E4" s="41"/>
      <c r="F4" s="43"/>
      <c r="G4" s="54"/>
      <c r="H4" s="54"/>
      <c r="I4" s="51"/>
      <c r="J4" s="51"/>
      <c r="K4" s="19">
        <v>3</v>
      </c>
    </row>
    <row r="5" spans="2:12" ht="21" customHeight="1" x14ac:dyDescent="0.35">
      <c r="K5" s="19">
        <v>4</v>
      </c>
    </row>
    <row r="6" spans="2:12" ht="21" customHeight="1" x14ac:dyDescent="0.35">
      <c r="B6" s="47" t="s">
        <v>1</v>
      </c>
      <c r="C6" s="47"/>
      <c r="D6" s="47"/>
      <c r="E6" s="47"/>
      <c r="F6" s="22"/>
      <c r="G6" s="52" t="s">
        <v>11</v>
      </c>
      <c r="H6" s="52"/>
      <c r="I6" s="37" t="s">
        <v>5</v>
      </c>
      <c r="J6" s="37"/>
    </row>
    <row r="7" spans="2:12" ht="21" customHeight="1" x14ac:dyDescent="0.35">
      <c r="B7" s="46" t="s">
        <v>68</v>
      </c>
      <c r="C7" s="46"/>
      <c r="D7" s="46"/>
      <c r="E7" s="46"/>
      <c r="F7" s="23"/>
      <c r="G7" s="9" t="s">
        <v>61</v>
      </c>
      <c r="H7" s="9" t="s">
        <v>7</v>
      </c>
      <c r="I7" s="6" t="s">
        <v>54</v>
      </c>
      <c r="J7" s="6" t="s">
        <v>55</v>
      </c>
    </row>
    <row r="8" spans="2:12" s="2" customFormat="1" ht="21" customHeight="1" x14ac:dyDescent="0.35">
      <c r="B8" s="44" t="s">
        <v>66</v>
      </c>
      <c r="C8" s="44"/>
      <c r="D8" s="44"/>
      <c r="E8" s="44"/>
      <c r="F8" s="45"/>
      <c r="G8" s="28">
        <v>0</v>
      </c>
      <c r="H8" s="25">
        <f>MIN(J8,G8*I8)</f>
        <v>0</v>
      </c>
      <c r="I8" s="26">
        <v>8.3000000000000004E-2</v>
      </c>
      <c r="J8" s="11">
        <v>4</v>
      </c>
    </row>
    <row r="9" spans="2:12" s="2" customFormat="1" ht="21" customHeight="1" x14ac:dyDescent="0.35">
      <c r="B9" s="44" t="s">
        <v>51</v>
      </c>
      <c r="C9" s="44"/>
      <c r="D9" s="44"/>
      <c r="E9" s="44"/>
      <c r="F9" s="45"/>
      <c r="G9" s="28">
        <v>0</v>
      </c>
      <c r="H9" s="25">
        <f>MIN(J9,G9*I9)</f>
        <v>0</v>
      </c>
      <c r="I9" s="26">
        <v>3.3000000000000002E-2</v>
      </c>
      <c r="J9" s="11">
        <v>2</v>
      </c>
    </row>
    <row r="10" spans="2:12" s="2" customFormat="1" ht="21" customHeight="1" x14ac:dyDescent="0.35">
      <c r="B10" s="44" t="s">
        <v>53</v>
      </c>
      <c r="C10" s="44"/>
      <c r="D10" s="44"/>
      <c r="E10" s="44"/>
      <c r="F10" s="45"/>
      <c r="G10" s="28">
        <v>0</v>
      </c>
      <c r="H10" s="25">
        <f t="shared" ref="H10:H13" si="0">MIN(J10,G10*I10)</f>
        <v>0</v>
      </c>
      <c r="I10" s="26">
        <v>3.3000000000000002E-2</v>
      </c>
      <c r="J10" s="11">
        <v>2</v>
      </c>
    </row>
    <row r="11" spans="2:12" s="2" customFormat="1" ht="21" customHeight="1" x14ac:dyDescent="0.35">
      <c r="B11" s="44" t="s">
        <v>52</v>
      </c>
      <c r="C11" s="44"/>
      <c r="D11" s="44"/>
      <c r="E11" s="44"/>
      <c r="F11" s="45"/>
      <c r="G11" s="28">
        <v>0</v>
      </c>
      <c r="H11" s="25">
        <f t="shared" si="0"/>
        <v>0</v>
      </c>
      <c r="I11" s="26">
        <v>3.3000000000000002E-2</v>
      </c>
      <c r="J11" s="11">
        <v>2</v>
      </c>
    </row>
    <row r="12" spans="2:12" s="2" customFormat="1" ht="21" customHeight="1" x14ac:dyDescent="0.35">
      <c r="B12" s="44" t="s">
        <v>50</v>
      </c>
      <c r="C12" s="44"/>
      <c r="D12" s="44"/>
      <c r="E12" s="44"/>
      <c r="F12" s="45"/>
      <c r="G12" s="28">
        <v>0</v>
      </c>
      <c r="H12" s="25">
        <f t="shared" si="0"/>
        <v>0</v>
      </c>
      <c r="I12" s="26">
        <v>3.3000000000000002E-2</v>
      </c>
      <c r="J12" s="11">
        <v>2</v>
      </c>
    </row>
    <row r="13" spans="2:12" s="2" customFormat="1" ht="21" customHeight="1" x14ac:dyDescent="0.35">
      <c r="B13" s="44" t="s">
        <v>67</v>
      </c>
      <c r="C13" s="44"/>
      <c r="D13" s="44"/>
      <c r="E13" s="44"/>
      <c r="F13" s="45"/>
      <c r="G13" s="28">
        <v>0</v>
      </c>
      <c r="H13" s="25">
        <f t="shared" si="0"/>
        <v>0</v>
      </c>
      <c r="I13" s="26">
        <v>1.6E-2</v>
      </c>
      <c r="J13" s="11">
        <v>1</v>
      </c>
    </row>
    <row r="14" spans="2:12" ht="57.6" customHeight="1" x14ac:dyDescent="0.35">
      <c r="B14" s="39" t="s">
        <v>62</v>
      </c>
      <c r="C14" s="39"/>
      <c r="D14" s="39"/>
      <c r="E14" s="39"/>
      <c r="F14" s="39"/>
      <c r="G14" s="13"/>
      <c r="H14" s="27">
        <f>SUM(H8:H13)</f>
        <v>0</v>
      </c>
      <c r="I14" s="12"/>
      <c r="J14" s="12">
        <f>SUM(J8:J13)</f>
        <v>13</v>
      </c>
      <c r="L14" s="2"/>
    </row>
    <row r="15" spans="2:12" x14ac:dyDescent="0.35">
      <c r="B15" s="2"/>
      <c r="C15" s="2"/>
      <c r="D15" s="2"/>
      <c r="E15" s="2"/>
      <c r="F15" s="2"/>
      <c r="G15" s="2"/>
      <c r="H15" s="2"/>
      <c r="I15" s="2"/>
      <c r="J15" s="2"/>
    </row>
    <row r="16" spans="2:12" ht="18" customHeight="1" x14ac:dyDescent="0.35">
      <c r="B16" s="46" t="s">
        <v>69</v>
      </c>
      <c r="C16" s="46"/>
      <c r="D16" s="46"/>
      <c r="E16" s="46"/>
      <c r="F16" s="23"/>
      <c r="G16" s="9" t="s">
        <v>21</v>
      </c>
      <c r="H16" s="9" t="s">
        <v>7</v>
      </c>
      <c r="I16" s="6" t="s">
        <v>18</v>
      </c>
      <c r="J16" s="6" t="s">
        <v>17</v>
      </c>
    </row>
    <row r="17" spans="2:10" ht="21" customHeight="1" x14ac:dyDescent="0.35">
      <c r="B17" s="44" t="s">
        <v>57</v>
      </c>
      <c r="C17" s="44"/>
      <c r="D17" s="44"/>
      <c r="E17" s="44"/>
      <c r="F17" s="45"/>
      <c r="G17" s="28">
        <v>0</v>
      </c>
      <c r="H17" s="10">
        <f t="shared" ref="H17:H21" si="1">IF(G17*I17&gt;J17,J17,G17*I17)</f>
        <v>0</v>
      </c>
      <c r="I17" s="14">
        <v>2.5</v>
      </c>
      <c r="J17" s="14">
        <v>2.5</v>
      </c>
    </row>
    <row r="18" spans="2:10" ht="21" customHeight="1" x14ac:dyDescent="0.35">
      <c r="B18" s="44" t="s">
        <v>56</v>
      </c>
      <c r="C18" s="44"/>
      <c r="D18" s="44"/>
      <c r="E18" s="44"/>
      <c r="F18" s="45"/>
      <c r="G18" s="28">
        <v>0</v>
      </c>
      <c r="H18" s="10">
        <f t="shared" si="1"/>
        <v>0</v>
      </c>
      <c r="I18" s="14">
        <v>1.5</v>
      </c>
      <c r="J18" s="14">
        <v>1.5</v>
      </c>
    </row>
    <row r="19" spans="2:10" ht="33" customHeight="1" x14ac:dyDescent="0.35">
      <c r="B19" s="44" t="s">
        <v>58</v>
      </c>
      <c r="C19" s="44"/>
      <c r="D19" s="44"/>
      <c r="E19" s="44"/>
      <c r="F19" s="45"/>
      <c r="G19" s="28">
        <v>0</v>
      </c>
      <c r="H19" s="10">
        <f t="shared" si="1"/>
        <v>0</v>
      </c>
      <c r="I19" s="14">
        <v>0.5</v>
      </c>
      <c r="J19" s="14">
        <v>1.5</v>
      </c>
    </row>
    <row r="20" spans="2:10" ht="33" customHeight="1" x14ac:dyDescent="0.35">
      <c r="B20" s="44" t="s">
        <v>59</v>
      </c>
      <c r="C20" s="44"/>
      <c r="D20" s="44"/>
      <c r="E20" s="44"/>
      <c r="F20" s="45"/>
      <c r="G20" s="28">
        <v>0</v>
      </c>
      <c r="H20" s="10">
        <f t="shared" si="1"/>
        <v>0</v>
      </c>
      <c r="I20" s="14">
        <v>0.2</v>
      </c>
      <c r="J20" s="14">
        <v>1</v>
      </c>
    </row>
    <row r="21" spans="2:10" ht="33" customHeight="1" x14ac:dyDescent="0.35">
      <c r="B21" s="44" t="s">
        <v>60</v>
      </c>
      <c r="C21" s="44"/>
      <c r="D21" s="44"/>
      <c r="E21" s="44"/>
      <c r="F21" s="45"/>
      <c r="G21" s="28">
        <v>0</v>
      </c>
      <c r="H21" s="10">
        <f t="shared" si="1"/>
        <v>0</v>
      </c>
      <c r="I21" s="14">
        <v>0.1</v>
      </c>
      <c r="J21" s="14">
        <v>0.5</v>
      </c>
    </row>
    <row r="22" spans="2:10" ht="21" customHeight="1" x14ac:dyDescent="0.35">
      <c r="B22" s="40" t="s">
        <v>22</v>
      </c>
      <c r="C22" s="40"/>
      <c r="D22" s="40"/>
      <c r="E22" s="40"/>
      <c r="F22" s="21"/>
      <c r="G22" s="13"/>
      <c r="H22" s="7">
        <f>SUM(H17:H21)</f>
        <v>0</v>
      </c>
      <c r="I22" s="7"/>
      <c r="J22" s="7">
        <f>SUM(J17:J21)</f>
        <v>7</v>
      </c>
    </row>
  </sheetData>
  <sheetProtection algorithmName="SHA-512" hashValue="akUSfS/79hx03gQ+ABjpS86TZzQDagz84LmbFZNflE3sEo8Ar5SkYhOUo+a0Qb7Lz4OnqZ285EoNLlIjvNIwaA==" saltValue="kTEeWZ7zWN0AzzFNWJaFAg==" spinCount="100000" sheet="1" objects="1" scenarios="1" selectLockedCells="1"/>
  <protectedRanges>
    <protectedRange sqref="C2:F2 C4 E4:F4 G17:G21" name="Rango1"/>
    <protectedRange sqref="G8:G13" name="Rango1_1"/>
  </protectedRanges>
  <mergeCells count="24">
    <mergeCell ref="B12:F12"/>
    <mergeCell ref="B13:F13"/>
    <mergeCell ref="I2:J2"/>
    <mergeCell ref="I3:J4"/>
    <mergeCell ref="G6:H6"/>
    <mergeCell ref="G2:H2"/>
    <mergeCell ref="G3:H4"/>
    <mergeCell ref="I6:J6"/>
    <mergeCell ref="B14:F14"/>
    <mergeCell ref="B22:E22"/>
    <mergeCell ref="C2:F2"/>
    <mergeCell ref="E4:F4"/>
    <mergeCell ref="B18:F18"/>
    <mergeCell ref="B19:F19"/>
    <mergeCell ref="B7:E7"/>
    <mergeCell ref="B6:E6"/>
    <mergeCell ref="B16:E16"/>
    <mergeCell ref="B17:F17"/>
    <mergeCell ref="B20:F20"/>
    <mergeCell ref="B21:F21"/>
    <mergeCell ref="B8:F8"/>
    <mergeCell ref="B9:F9"/>
    <mergeCell ref="B10:F10"/>
    <mergeCell ref="B11:F1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Noemí Pérez Melián</cp:lastModifiedBy>
  <dcterms:created xsi:type="dcterms:W3CDTF">2025-01-27T14:13:46Z</dcterms:created>
  <dcterms:modified xsi:type="dcterms:W3CDTF">2026-04-09T13:34:57Z</dcterms:modified>
</cp:coreProperties>
</file>